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Centras\objektai\Rasa\Dubravos uredija_Kankoreziu aizyklos rekonstrukcija_2021-09-20\Pasiulymas\Samatos\"/>
    </mc:Choice>
  </mc:AlternateContent>
  <xr:revisionPtr revIDLastSave="0" documentId="13_ncr:1_{27CD9FEB-7C22-44D2-AAB6-B40B29C715E7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Spausdinimo variantas" sheetId="1" r:id="rId1"/>
  </sheets>
  <definedNames>
    <definedName name="_xlnm.Print_Area" localSheetId="0">'Spausdinimo variantas'!$A$1:$G$44</definedName>
  </definedNames>
  <calcPr calcId="191029"/>
</workbook>
</file>

<file path=xl/calcChain.xml><?xml version="1.0" encoding="utf-8"?>
<calcChain xmlns="http://schemas.openxmlformats.org/spreadsheetml/2006/main">
  <c r="G12" i="1" l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C8" i="1"/>
  <c r="C7" i="1"/>
  <c r="C6" i="1"/>
  <c r="G38" i="1" l="1"/>
  <c r="G39" i="1" s="1"/>
  <c r="G40" i="1" l="1"/>
  <c r="G9" i="1" s="1"/>
</calcChain>
</file>

<file path=xl/sharedStrings.xml><?xml version="1.0" encoding="utf-8"?>
<sst xmlns="http://schemas.openxmlformats.org/spreadsheetml/2006/main" count="94" uniqueCount="60">
  <si>
    <t>Kiekis</t>
  </si>
  <si>
    <t>Kaina, Eur</t>
  </si>
  <si>
    <t>Iš viso</t>
  </si>
  <si>
    <t>Eil. Nr.</t>
  </si>
  <si>
    <t>Darbo kodas</t>
  </si>
  <si>
    <t>Mato vnt</t>
  </si>
  <si>
    <t>Statybos darbų aprašymai</t>
  </si>
  <si>
    <t>Statinys:</t>
  </si>
  <si>
    <t>Žiniaraštis:</t>
  </si>
  <si>
    <t>Statinių grupė:</t>
  </si>
  <si>
    <t>Iš viso:</t>
  </si>
  <si>
    <t>Vieneto kaina</t>
  </si>
  <si>
    <t>L o k a l i n ė  s ą m a t a N r. 2-003</t>
  </si>
  <si>
    <t>Kankorėžių sandėlio 7F1Ž, Miškininkų g.7, Vaišvydavos k., Samylių sen., Kauno r.sav., rekonstravimo projektas</t>
  </si>
  <si>
    <t>Lauko tinklai</t>
  </si>
  <si>
    <t>Elektros jėgos 0,4kV kabelinė trasa</t>
  </si>
  <si>
    <t>Iki 1 m gylio tranšėjų kabeliams kasimas 0,25 m3 kaušo talpos ekskavatoriumi (gruntas II grupės, kabelių skaičius iki 2 vnt.)</t>
  </si>
  <si>
    <t>km</t>
  </si>
  <si>
    <t>Iki 1 m gylio tranšėjų kabeliams užpylimas iki 59 kW (80 AG) galios buldozeriais iš sankasos (gruntas II grupės, kabelių skaičius 1 vnt.)</t>
  </si>
  <si>
    <t>Iki 1 m gylio tranšėjų kabeliams užpylimas iki 59 kW (80 AG) galios buldozeriais iš sankasos, už kiekvieną kitą kabelį pridėti ar atimti (gruntas II grupės)</t>
  </si>
  <si>
    <t>Kabelių apsaugos plastikinių gofruotų vamzdžių klojimas tranšėjose, kai vamzdžio išorinis skersmuo daugiau 63 mm iki 75 mm</t>
  </si>
  <si>
    <t>100 m</t>
  </si>
  <si>
    <t>Kabelių apsaugos plastikinių gofruotų vamzdžių klojimas tranšėjose, kai vamzdžio išorinis skersmuo daugiau 75 mm</t>
  </si>
  <si>
    <t>Gofruoti PE kabelių apsaugos vamzdžiai be movų 75/61mm (raudoni)</t>
  </si>
  <si>
    <t>m</t>
  </si>
  <si>
    <t>Gofruoti PE kabelių apsaugos vamzdžiai be movų 110/98mm (raudoni)</t>
  </si>
  <si>
    <t>Signalinių juostų paklojimas tranšėjose virš paklotų kabelių kai kabelių skaičius 1 vnt.</t>
  </si>
  <si>
    <t xml:space="preserve">Signalinių juostų paklojimas tranšėjose virš paklotų kabelių, už kiekvieną kitą kabelį pridėti </t>
  </si>
  <si>
    <t>Kabelių įtraukimas į paklotus vamzdžius tranšėjose, kai 1 m kabelio masė iki 1 kg</t>
  </si>
  <si>
    <t>Kabelių įtraukimas į paklotus vamzdžius tranšėjose, kai 1 m kabelio masė daugiau 3 kg iki 6 kg</t>
  </si>
  <si>
    <t>Kabelių tiesimas įrengtomis konstrukcijomis arba loviais, tvirtinant visu ilgiu, kai 1 m kabelio masė iki 1 kg</t>
  </si>
  <si>
    <t>Kabelių tiesimas įrengtomis konstrukcijomis arba loviais, tvirtinant visu ilgiu, kai 1 m kabelio masė daugiau 3 kg iki 6 kg</t>
  </si>
  <si>
    <t>1kV galios aliuminiai kabeliai 4x300</t>
  </si>
  <si>
    <t>1kV aliuminiai kabeliai 4x16</t>
  </si>
  <si>
    <t>Termosusitraukiančių galinių movų iki 1 kV įtampos 4 gyslų kabeliams su plastiko izoliacija montavimas, kai kabelio gyslų skerspjūvio plotas 16-50 mm2</t>
  </si>
  <si>
    <t>vnt.</t>
  </si>
  <si>
    <t>Termosusitraukiančių galinių movų iki 1 kV įtampos 4 gyslų kabeliams su plastiko izoliacija montavimas, kai kabelio gyslų skerspjūvio plotas 150-300 mm2</t>
  </si>
  <si>
    <t>1 kV galinės movos 4-ių gyslų kabeliams 4x16mm2</t>
  </si>
  <si>
    <t>1 kV galinės movos 4-ių gyslų kabeliams 4x300mm2</t>
  </si>
  <si>
    <t>Termosusitraukiančių jungiamųjų movų iki 1 kV įtampos 4 gyslų kabeliams su plastiko izoliacija montavimas, kai kabelio gyslų skerspjūvio plotas 6-25 mm2</t>
  </si>
  <si>
    <t>Jungiamoji mova 0,6/1,0kV, 4x16mm2 kabeliui</t>
  </si>
  <si>
    <t>Kirtiklių - saugiklių blokų montavimas ant plokščių (panelių)</t>
  </si>
  <si>
    <t>Saugiklių-kirtiklių blokas 400A, 400V</t>
  </si>
  <si>
    <t>Saugikliai 400A, NH2</t>
  </si>
  <si>
    <t>Kabelio izoliacijos varžos matavimas</t>
  </si>
  <si>
    <t>Iš viso be PVM:</t>
  </si>
  <si>
    <t>PVM:</t>
  </si>
  <si>
    <t>Iš viso su PVM:</t>
  </si>
  <si>
    <t>N1-422 (S10=1,15)</t>
  </si>
  <si>
    <t>N1-425</t>
  </si>
  <si>
    <t>N34-89 (S10=1,15)</t>
  </si>
  <si>
    <t>CALC1-1</t>
  </si>
  <si>
    <t>N21-6-1</t>
  </si>
  <si>
    <t>N21-23</t>
  </si>
  <si>
    <t>N21-25</t>
  </si>
  <si>
    <t>PRN21-23</t>
  </si>
  <si>
    <t>N21P-0134</t>
  </si>
  <si>
    <t>PRN21P-0134</t>
  </si>
  <si>
    <t>N21P-0417</t>
  </si>
  <si>
    <t>PRN21P-0417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</si>
</sst>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#,##0.00\ \€"/>
  </numFmts>
  <fonts count="9">
    <font>
      <sz val="11"/>
      <color theme="1"/>
      <name val="Calibri"/>
      <family val="2"/>
      <charset val="186"/>
      <scheme val="minor"/>
    </font>
    <font>
      <b/>
      <sz val="8"/>
      <color rgb="FF000000"/>
      <name val="Arial"/>
      <family val="2"/>
      <charset val="186"/>
    </font>
    <font>
      <sz val="8"/>
      <color theme="1"/>
      <name val="Arial"/>
      <family val="2"/>
      <charset val="186"/>
    </font>
    <font>
      <sz val="8"/>
      <color rgb="FF000000"/>
      <name val="Arial"/>
      <family val="2"/>
      <charset val="186"/>
    </font>
    <font>
      <b/>
      <sz val="8"/>
      <color theme="1"/>
      <name val="Arial"/>
      <family val="2"/>
      <charset val="186"/>
    </font>
    <font>
      <b/>
      <sz val="8"/>
      <name val="Arial"/>
      <family val="2"/>
      <charset val="186"/>
    </font>
    <font>
      <sz val="8"/>
      <name val="Arial"/>
      <family val="2"/>
      <charset val="186"/>
    </font>
    <font>
      <sz val="8"/>
      <color theme="0"/>
      <name val="Arial"/>
      <family val="2"/>
      <charset val="186"/>
    </font>
    <font>
      <sz val="10"/>
      <name val="TimesLT"/>
      <charset val="186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theme="0" tint="-0.14993743705557422"/>
      </top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2">
    <xf numFmtId="0" fontId="0" fillId="0" borderId="0"/>
    <xf numFmtId="0" fontId="8" fillId="0" borderId="0"/>
  </cellStyleXfs>
  <cellXfs count="45">
    <xf numFmtId="0" fontId="0" fillId="0" borderId="0" xfId="0"/>
    <xf numFmtId="0" fontId="1" fillId="0" borderId="0" xfId="0" applyFont="1" applyAlignment="1">
      <alignment horizontal="centerContinuous" vertical="center"/>
    </xf>
    <xf numFmtId="0" fontId="2" fillId="0" borderId="0" xfId="0" applyFont="1" applyAlignment="1">
      <alignment horizontal="centerContinuous" vertic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Continuous" vertical="center"/>
    </xf>
    <xf numFmtId="0" fontId="2" fillId="0" borderId="0" xfId="0" applyFont="1"/>
    <xf numFmtId="0" fontId="4" fillId="0" borderId="0" xfId="0" applyFont="1" applyAlignment="1">
      <alignment horizontal="right" vertical="center"/>
    </xf>
    <xf numFmtId="0" fontId="3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2" fontId="5" fillId="0" borderId="3" xfId="0" applyNumberFormat="1" applyFont="1" applyBorder="1" applyAlignment="1">
      <alignment horizontal="centerContinuous" vertical="center"/>
    </xf>
    <xf numFmtId="2" fontId="5" fillId="0" borderId="4" xfId="0" applyNumberFormat="1" applyFont="1" applyBorder="1" applyAlignment="1">
      <alignment horizontal="centerContinuous" vertical="center"/>
    </xf>
    <xf numFmtId="164" fontId="4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right" vertical="top"/>
    </xf>
    <xf numFmtId="0" fontId="0" fillId="0" borderId="0" xfId="0" applyAlignment="1">
      <alignment horizontal="right" vertical="top"/>
    </xf>
    <xf numFmtId="0" fontId="7" fillId="0" borderId="0" xfId="0" applyFont="1" applyAlignment="1">
      <alignment horizontal="left"/>
    </xf>
    <xf numFmtId="0" fontId="6" fillId="0" borderId="0" xfId="0" applyFont="1" applyAlignment="1">
      <alignment horizontal="centerContinuous" vertical="center"/>
    </xf>
    <xf numFmtId="0" fontId="2" fillId="0" borderId="0" xfId="0" applyFont="1" applyAlignment="1">
      <alignment horizontal="left" vertical="top" wrapText="1"/>
    </xf>
    <xf numFmtId="2" fontId="5" fillId="0" borderId="1" xfId="0" applyNumberFormat="1" applyFont="1" applyBorder="1" applyAlignment="1">
      <alignment horizontal="center" vertical="center" wrapText="1"/>
    </xf>
    <xf numFmtId="1" fontId="6" fillId="0" borderId="7" xfId="0" applyNumberFormat="1" applyFont="1" applyBorder="1" applyAlignment="1">
      <alignment horizontal="center" vertical="top"/>
    </xf>
    <xf numFmtId="0" fontId="6" fillId="0" borderId="7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left" vertical="top" wrapText="1"/>
    </xf>
    <xf numFmtId="0" fontId="6" fillId="0" borderId="7" xfId="0" applyFont="1" applyBorder="1" applyAlignment="1">
      <alignment horizontal="center" vertical="top"/>
    </xf>
    <xf numFmtId="4" fontId="6" fillId="0" borderId="7" xfId="0" applyNumberFormat="1" applyFont="1" applyBorder="1" applyAlignment="1">
      <alignment horizontal="right" vertical="top"/>
    </xf>
    <xf numFmtId="0" fontId="4" fillId="0" borderId="0" xfId="0" applyFont="1" applyAlignment="1">
      <alignment horizontal="left" vertical="top"/>
    </xf>
    <xf numFmtId="4" fontId="4" fillId="0" borderId="0" xfId="0" applyNumberFormat="1" applyFont="1" applyAlignment="1">
      <alignment horizontal="right" vertical="top"/>
    </xf>
    <xf numFmtId="0" fontId="4" fillId="0" borderId="0" xfId="0" applyFont="1" applyAlignment="1">
      <alignment horizontal="right" vertical="top"/>
    </xf>
    <xf numFmtId="0" fontId="4" fillId="0" borderId="5" xfId="0" applyFont="1" applyBorder="1" applyAlignment="1">
      <alignment horizontal="left" vertical="top"/>
    </xf>
    <xf numFmtId="0" fontId="4" fillId="0" borderId="5" xfId="0" applyFont="1" applyBorder="1" applyAlignment="1">
      <alignment horizontal="right" vertical="top"/>
    </xf>
    <xf numFmtId="165" fontId="4" fillId="0" borderId="0" xfId="0" applyNumberFormat="1" applyFont="1" applyAlignment="1">
      <alignment horizontal="right" vertical="top"/>
    </xf>
    <xf numFmtId="165" fontId="4" fillId="0" borderId="5" xfId="0" applyNumberFormat="1" applyFont="1" applyBorder="1" applyAlignment="1">
      <alignment horizontal="right" vertical="top"/>
    </xf>
    <xf numFmtId="0" fontId="6" fillId="0" borderId="8" xfId="1" applyFont="1" applyBorder="1" applyAlignment="1">
      <alignment horizontal="center" vertical="top" wrapText="1"/>
    </xf>
    <xf numFmtId="2" fontId="6" fillId="0" borderId="7" xfId="0" applyNumberFormat="1" applyFont="1" applyBorder="1" applyAlignment="1">
      <alignment horizontal="right" vertical="top"/>
    </xf>
    <xf numFmtId="0" fontId="2" fillId="0" borderId="0" xfId="0" applyFont="1" applyAlignment="1">
      <alignment horizontal="left" vertical="top" wrapText="1"/>
    </xf>
    <xf numFmtId="0" fontId="1" fillId="0" borderId="0" xfId="0" applyFont="1" applyAlignment="1">
      <alignment horizontal="right" vertical="center"/>
    </xf>
    <xf numFmtId="1" fontId="5" fillId="0" borderId="1" xfId="0" applyNumberFormat="1" applyFont="1" applyBorder="1" applyAlignment="1">
      <alignment horizontal="center" vertical="center" wrapText="1"/>
    </xf>
    <xf numFmtId="1" fontId="5" fillId="0" borderId="6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2">
    <cellStyle name="Normal" xfId="0" builtinId="0"/>
    <cellStyle name="Normal 2" xfId="1" xr:uid="{9C367996-8A72-4C61-9CC0-29508AF7A3DE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outlinePr summaryBelow="0"/>
  </sheetPr>
  <dimension ref="A1:BC163"/>
  <sheetViews>
    <sheetView showZeros="0" tabSelected="1" zoomScale="140" zoomScaleNormal="140" workbookViewId="0">
      <pane ySplit="11" topLeftCell="A37" activePane="bottomLeft" state="frozen"/>
      <selection pane="bottomLeft" activeCell="B1" sqref="A1:G41"/>
    </sheetView>
  </sheetViews>
  <sheetFormatPr defaultRowHeight="15"/>
  <cols>
    <col min="1" max="1" width="5.5703125" customWidth="1"/>
    <col min="2" max="2" width="12.5703125" customWidth="1"/>
    <col min="3" max="3" width="35.85546875" customWidth="1"/>
    <col min="4" max="4" width="8.7109375" customWidth="1"/>
    <col min="5" max="5" width="9.7109375" customWidth="1"/>
    <col min="6" max="6" width="12.28515625" customWidth="1"/>
    <col min="7" max="7" width="15.140625" customWidth="1"/>
    <col min="8" max="8" width="9.140625" customWidth="1"/>
    <col min="55" max="55" width="78.85546875" customWidth="1"/>
  </cols>
  <sheetData>
    <row r="1" spans="1:55">
      <c r="A1" s="1" t="s">
        <v>12</v>
      </c>
      <c r="B1" s="19"/>
      <c r="C1" s="2"/>
      <c r="D1" s="2"/>
      <c r="E1" s="2"/>
      <c r="F1" s="2"/>
      <c r="G1" s="2"/>
    </row>
    <row r="2" spans="1:55">
      <c r="A2" s="3"/>
      <c r="B2" s="18">
        <v>3475.4599999999996</v>
      </c>
      <c r="C2" s="4"/>
      <c r="D2" s="4"/>
      <c r="E2" s="4"/>
      <c r="F2" s="4"/>
      <c r="G2" s="4"/>
    </row>
    <row r="3" spans="1:55">
      <c r="A3" s="5"/>
      <c r="B3" s="2"/>
      <c r="C3" s="2"/>
      <c r="D3" s="2"/>
      <c r="E3" s="2"/>
      <c r="F3" s="2"/>
      <c r="G3" s="2"/>
    </row>
    <row r="4" spans="1:55">
      <c r="A4" s="5"/>
      <c r="B4" s="2"/>
      <c r="C4" s="2"/>
      <c r="D4" s="2"/>
      <c r="E4" s="2"/>
      <c r="F4" s="2"/>
      <c r="G4" s="2"/>
    </row>
    <row r="5" spans="1:55">
      <c r="A5" s="5"/>
      <c r="B5" s="2"/>
      <c r="C5" s="2"/>
      <c r="D5" s="2"/>
      <c r="E5" s="2"/>
      <c r="F5" s="2"/>
      <c r="G5" s="2"/>
    </row>
    <row r="6" spans="1:55" ht="22.5">
      <c r="A6" s="37" t="s">
        <v>9</v>
      </c>
      <c r="B6" s="37"/>
      <c r="C6" s="36" t="str">
        <f>IF(BC6&lt;&gt;0,BC6,"")</f>
        <v>Kankorėžių sandėlio 7F1Ž, Miškininkų g.7, Vaišvydavos k., Samylių sen., Kauno r.sav., rekonstravimo projektas</v>
      </c>
      <c r="D6" s="36"/>
      <c r="E6" s="36"/>
      <c r="F6" s="36"/>
      <c r="G6" s="36"/>
      <c r="BC6" s="20" t="s">
        <v>13</v>
      </c>
    </row>
    <row r="7" spans="1:55">
      <c r="A7" s="37" t="s">
        <v>7</v>
      </c>
      <c r="B7" s="37"/>
      <c r="C7" s="36" t="str">
        <f>IF(BC7&lt;&gt;0,BC7,"")</f>
        <v>Lauko tinklai</v>
      </c>
      <c r="D7" s="36"/>
      <c r="E7" s="36"/>
      <c r="F7" s="36"/>
      <c r="G7" s="36"/>
      <c r="BC7" s="20" t="s">
        <v>14</v>
      </c>
    </row>
    <row r="8" spans="1:55">
      <c r="A8" s="37" t="s">
        <v>8</v>
      </c>
      <c r="B8" s="37"/>
      <c r="C8" s="36" t="str">
        <f>IF(BC8&lt;&gt;0,BC8,"")</f>
        <v>Elektros jėgos 0,4kV kabelinė trasa</v>
      </c>
      <c r="D8" s="36"/>
      <c r="E8" s="36"/>
      <c r="F8" s="36"/>
      <c r="G8" s="36"/>
      <c r="BC8" s="20" t="s">
        <v>15</v>
      </c>
    </row>
    <row r="9" spans="1:55" ht="25.5" customHeight="1">
      <c r="A9" s="5"/>
      <c r="B9" s="2"/>
      <c r="C9" s="2"/>
      <c r="D9" s="2"/>
      <c r="E9" s="2"/>
      <c r="F9" s="7" t="s">
        <v>10</v>
      </c>
      <c r="G9" s="15">
        <f>G40</f>
        <v>5795.3700000000008</v>
      </c>
    </row>
    <row r="10" spans="1:55" ht="17.25" customHeight="1">
      <c r="A10" s="38" t="s">
        <v>3</v>
      </c>
      <c r="B10" s="40" t="s">
        <v>4</v>
      </c>
      <c r="C10" s="40" t="s">
        <v>6</v>
      </c>
      <c r="D10" s="41" t="s">
        <v>5</v>
      </c>
      <c r="E10" s="43" t="s">
        <v>0</v>
      </c>
      <c r="F10" s="13" t="s">
        <v>1</v>
      </c>
      <c r="G10" s="14"/>
    </row>
    <row r="11" spans="1:55">
      <c r="A11" s="39"/>
      <c r="B11" s="41"/>
      <c r="C11" s="41"/>
      <c r="D11" s="42"/>
      <c r="E11" s="44"/>
      <c r="F11" s="21" t="s">
        <v>11</v>
      </c>
      <c r="G11" s="21" t="s">
        <v>2</v>
      </c>
    </row>
    <row r="12" spans="1:55" ht="33.75">
      <c r="A12" s="22">
        <v>1</v>
      </c>
      <c r="B12" s="34" t="s">
        <v>48</v>
      </c>
      <c r="C12" s="24" t="s">
        <v>16</v>
      </c>
      <c r="D12" s="23" t="s">
        <v>17</v>
      </c>
      <c r="E12" s="25">
        <v>6.2E-2</v>
      </c>
      <c r="F12" s="35">
        <v>26068.02</v>
      </c>
      <c r="G12" s="26">
        <f t="shared" ref="G12:G36" si="0">ROUND(F12*E12,2)</f>
        <v>1616.22</v>
      </c>
    </row>
    <row r="13" spans="1:55" ht="33.75">
      <c r="A13" s="22">
        <v>2</v>
      </c>
      <c r="B13" s="34" t="s">
        <v>49</v>
      </c>
      <c r="C13" s="24" t="s">
        <v>18</v>
      </c>
      <c r="D13" s="23" t="s">
        <v>17</v>
      </c>
      <c r="E13" s="25">
        <v>6.2E-2</v>
      </c>
      <c r="F13" s="35">
        <v>1767.48</v>
      </c>
      <c r="G13" s="26">
        <f t="shared" si="0"/>
        <v>109.58</v>
      </c>
    </row>
    <row r="14" spans="1:55" ht="45">
      <c r="A14" s="22">
        <v>3</v>
      </c>
      <c r="B14" s="34" t="s">
        <v>49</v>
      </c>
      <c r="C14" s="24" t="s">
        <v>19</v>
      </c>
      <c r="D14" s="23" t="s">
        <v>17</v>
      </c>
      <c r="E14" s="25">
        <v>0.04</v>
      </c>
      <c r="F14" s="35">
        <v>1178.32</v>
      </c>
      <c r="G14" s="26">
        <f t="shared" si="0"/>
        <v>47.13</v>
      </c>
    </row>
    <row r="15" spans="1:55" ht="33.75">
      <c r="A15" s="22">
        <v>4</v>
      </c>
      <c r="B15" s="34" t="s">
        <v>50</v>
      </c>
      <c r="C15" s="24" t="s">
        <v>20</v>
      </c>
      <c r="D15" s="23" t="s">
        <v>21</v>
      </c>
      <c r="E15" s="25">
        <v>0.4</v>
      </c>
      <c r="F15" s="35">
        <v>164.28</v>
      </c>
      <c r="G15" s="26">
        <f t="shared" si="0"/>
        <v>65.709999999999994</v>
      </c>
    </row>
    <row r="16" spans="1:55" ht="33.75">
      <c r="A16" s="22">
        <v>5</v>
      </c>
      <c r="B16" s="34" t="s">
        <v>50</v>
      </c>
      <c r="C16" s="24" t="s">
        <v>22</v>
      </c>
      <c r="D16" s="23" t="s">
        <v>21</v>
      </c>
      <c r="E16" s="25">
        <v>0.62</v>
      </c>
      <c r="F16" s="35">
        <v>164.28</v>
      </c>
      <c r="G16" s="26">
        <f t="shared" si="0"/>
        <v>101.85</v>
      </c>
    </row>
    <row r="17" spans="1:7" ht="22.5">
      <c r="A17" s="22">
        <v>6</v>
      </c>
      <c r="B17" s="34" t="s">
        <v>51</v>
      </c>
      <c r="C17" s="24" t="s">
        <v>23</v>
      </c>
      <c r="D17" s="23" t="s">
        <v>24</v>
      </c>
      <c r="E17" s="25">
        <v>40</v>
      </c>
      <c r="F17" s="35">
        <v>2.16</v>
      </c>
      <c r="G17" s="26">
        <f t="shared" si="0"/>
        <v>86.4</v>
      </c>
    </row>
    <row r="18" spans="1:7" ht="22.5">
      <c r="A18" s="22">
        <v>7</v>
      </c>
      <c r="B18" s="34" t="s">
        <v>51</v>
      </c>
      <c r="C18" s="24" t="s">
        <v>25</v>
      </c>
      <c r="D18" s="23" t="s">
        <v>24</v>
      </c>
      <c r="E18" s="25">
        <v>62</v>
      </c>
      <c r="F18" s="35">
        <v>2.88</v>
      </c>
      <c r="G18" s="26">
        <f t="shared" si="0"/>
        <v>178.56</v>
      </c>
    </row>
    <row r="19" spans="1:7" ht="22.5">
      <c r="A19" s="22">
        <v>8</v>
      </c>
      <c r="B19" s="34" t="s">
        <v>52</v>
      </c>
      <c r="C19" s="24" t="s">
        <v>26</v>
      </c>
      <c r="D19" s="23" t="s">
        <v>17</v>
      </c>
      <c r="E19" s="25">
        <v>6.2E-2</v>
      </c>
      <c r="F19" s="35">
        <v>183.77</v>
      </c>
      <c r="G19" s="26">
        <f t="shared" si="0"/>
        <v>11.39</v>
      </c>
    </row>
    <row r="20" spans="1:7" ht="22.5">
      <c r="A20" s="22">
        <v>9</v>
      </c>
      <c r="B20" s="34" t="s">
        <v>52</v>
      </c>
      <c r="C20" s="24" t="s">
        <v>27</v>
      </c>
      <c r="D20" s="23" t="s">
        <v>17</v>
      </c>
      <c r="E20" s="25">
        <v>0.04</v>
      </c>
      <c r="F20" s="35">
        <v>183.77</v>
      </c>
      <c r="G20" s="26">
        <f t="shared" si="0"/>
        <v>7.35</v>
      </c>
    </row>
    <row r="21" spans="1:7" ht="22.5">
      <c r="A21" s="22">
        <v>10</v>
      </c>
      <c r="B21" s="34" t="s">
        <v>53</v>
      </c>
      <c r="C21" s="24" t="s">
        <v>28</v>
      </c>
      <c r="D21" s="23" t="s">
        <v>21</v>
      </c>
      <c r="E21" s="25">
        <v>0.4</v>
      </c>
      <c r="F21" s="35">
        <v>167.27</v>
      </c>
      <c r="G21" s="26">
        <f t="shared" si="0"/>
        <v>66.91</v>
      </c>
    </row>
    <row r="22" spans="1:7" ht="33.75">
      <c r="A22" s="22">
        <v>11</v>
      </c>
      <c r="B22" s="34" t="s">
        <v>54</v>
      </c>
      <c r="C22" s="24" t="s">
        <v>29</v>
      </c>
      <c r="D22" s="23" t="s">
        <v>21</v>
      </c>
      <c r="E22" s="25">
        <v>0.62</v>
      </c>
      <c r="F22" s="35">
        <v>269.89</v>
      </c>
      <c r="G22" s="26">
        <f t="shared" si="0"/>
        <v>167.33</v>
      </c>
    </row>
    <row r="23" spans="1:7" ht="33.75">
      <c r="A23" s="22">
        <v>12</v>
      </c>
      <c r="B23" s="34" t="s">
        <v>53</v>
      </c>
      <c r="C23" s="24" t="s">
        <v>30</v>
      </c>
      <c r="D23" s="23" t="s">
        <v>21</v>
      </c>
      <c r="E23" s="25">
        <v>0.05</v>
      </c>
      <c r="F23" s="35">
        <v>167.27</v>
      </c>
      <c r="G23" s="26">
        <f t="shared" si="0"/>
        <v>8.36</v>
      </c>
    </row>
    <row r="24" spans="1:7" ht="33.75">
      <c r="A24" s="22">
        <v>13</v>
      </c>
      <c r="B24" s="34" t="s">
        <v>54</v>
      </c>
      <c r="C24" s="24" t="s">
        <v>31</v>
      </c>
      <c r="D24" s="23" t="s">
        <v>21</v>
      </c>
      <c r="E24" s="25">
        <v>0.03</v>
      </c>
      <c r="F24" s="35">
        <v>269.89</v>
      </c>
      <c r="G24" s="26">
        <f t="shared" si="0"/>
        <v>8.1</v>
      </c>
    </row>
    <row r="25" spans="1:7">
      <c r="A25" s="22">
        <v>14</v>
      </c>
      <c r="B25" s="34" t="s">
        <v>55</v>
      </c>
      <c r="C25" s="24" t="s">
        <v>32</v>
      </c>
      <c r="D25" s="23" t="s">
        <v>24</v>
      </c>
      <c r="E25" s="25">
        <v>65</v>
      </c>
      <c r="F25" s="35">
        <v>23.69</v>
      </c>
      <c r="G25" s="26">
        <f t="shared" si="0"/>
        <v>1539.85</v>
      </c>
    </row>
    <row r="26" spans="1:7">
      <c r="A26" s="22">
        <v>15</v>
      </c>
      <c r="B26" s="34" t="s">
        <v>55</v>
      </c>
      <c r="C26" s="24" t="s">
        <v>33</v>
      </c>
      <c r="D26" s="23" t="s">
        <v>24</v>
      </c>
      <c r="E26" s="25">
        <v>45</v>
      </c>
      <c r="F26" s="35">
        <v>1.44</v>
      </c>
      <c r="G26" s="26">
        <f t="shared" si="0"/>
        <v>64.8</v>
      </c>
    </row>
    <row r="27" spans="1:7" ht="45">
      <c r="A27" s="22">
        <v>16</v>
      </c>
      <c r="B27" s="34" t="s">
        <v>56</v>
      </c>
      <c r="C27" s="24" t="s">
        <v>34</v>
      </c>
      <c r="D27" s="23" t="s">
        <v>35</v>
      </c>
      <c r="E27" s="25">
        <v>1</v>
      </c>
      <c r="F27" s="35">
        <v>10.66</v>
      </c>
      <c r="G27" s="26">
        <f t="shared" si="0"/>
        <v>10.66</v>
      </c>
    </row>
    <row r="28" spans="1:7" ht="45">
      <c r="A28" s="22">
        <v>17</v>
      </c>
      <c r="B28" s="34" t="s">
        <v>56</v>
      </c>
      <c r="C28" s="24" t="s">
        <v>36</v>
      </c>
      <c r="D28" s="23" t="s">
        <v>35</v>
      </c>
      <c r="E28" s="25">
        <v>2</v>
      </c>
      <c r="F28" s="35">
        <v>46.33</v>
      </c>
      <c r="G28" s="26">
        <f t="shared" si="0"/>
        <v>92.66</v>
      </c>
    </row>
    <row r="29" spans="1:7" ht="22.5">
      <c r="A29" s="22">
        <v>18</v>
      </c>
      <c r="B29" s="34" t="s">
        <v>57</v>
      </c>
      <c r="C29" s="24" t="s">
        <v>37</v>
      </c>
      <c r="D29" s="23" t="s">
        <v>35</v>
      </c>
      <c r="E29" s="25">
        <v>1</v>
      </c>
      <c r="F29" s="35">
        <v>14.42</v>
      </c>
      <c r="G29" s="26">
        <f t="shared" si="0"/>
        <v>14.42</v>
      </c>
    </row>
    <row r="30" spans="1:7" ht="22.5">
      <c r="A30" s="22">
        <v>19</v>
      </c>
      <c r="B30" s="34" t="s">
        <v>57</v>
      </c>
      <c r="C30" s="24" t="s">
        <v>38</v>
      </c>
      <c r="D30" s="23" t="s">
        <v>35</v>
      </c>
      <c r="E30" s="25">
        <v>2</v>
      </c>
      <c r="F30" s="35">
        <v>113.3</v>
      </c>
      <c r="G30" s="26">
        <f t="shared" si="0"/>
        <v>226.6</v>
      </c>
    </row>
    <row r="31" spans="1:7" ht="45">
      <c r="A31" s="22">
        <v>20</v>
      </c>
      <c r="B31" s="34" t="s">
        <v>56</v>
      </c>
      <c r="C31" s="24" t="s">
        <v>39</v>
      </c>
      <c r="D31" s="23" t="s">
        <v>35</v>
      </c>
      <c r="E31" s="25">
        <v>1</v>
      </c>
      <c r="F31" s="35">
        <v>18.53</v>
      </c>
      <c r="G31" s="26">
        <f t="shared" si="0"/>
        <v>18.53</v>
      </c>
    </row>
    <row r="32" spans="1:7">
      <c r="A32" s="22">
        <v>21</v>
      </c>
      <c r="B32" s="34" t="s">
        <v>57</v>
      </c>
      <c r="C32" s="24" t="s">
        <v>40</v>
      </c>
      <c r="D32" s="23" t="s">
        <v>35</v>
      </c>
      <c r="E32" s="25">
        <v>1</v>
      </c>
      <c r="F32" s="35">
        <v>20.6</v>
      </c>
      <c r="G32" s="26">
        <f t="shared" si="0"/>
        <v>20.6</v>
      </c>
    </row>
    <row r="33" spans="1:7" ht="22.5">
      <c r="A33" s="22">
        <v>22</v>
      </c>
      <c r="B33" s="34" t="s">
        <v>58</v>
      </c>
      <c r="C33" s="24" t="s">
        <v>41</v>
      </c>
      <c r="D33" s="23" t="s">
        <v>35</v>
      </c>
      <c r="E33" s="25">
        <v>1</v>
      </c>
      <c r="F33" s="35">
        <v>18.53</v>
      </c>
      <c r="G33" s="26">
        <f t="shared" si="0"/>
        <v>18.53</v>
      </c>
    </row>
    <row r="34" spans="1:7">
      <c r="A34" s="22">
        <v>23</v>
      </c>
      <c r="B34" s="34" t="s">
        <v>59</v>
      </c>
      <c r="C34" s="24" t="s">
        <v>42</v>
      </c>
      <c r="D34" s="23" t="s">
        <v>35</v>
      </c>
      <c r="E34" s="25">
        <v>1</v>
      </c>
      <c r="F34" s="35">
        <v>154.5</v>
      </c>
      <c r="G34" s="26">
        <f t="shared" si="0"/>
        <v>154.5</v>
      </c>
    </row>
    <row r="35" spans="1:7">
      <c r="A35" s="22">
        <v>24</v>
      </c>
      <c r="B35" s="34" t="s">
        <v>59</v>
      </c>
      <c r="C35" s="24" t="s">
        <v>43</v>
      </c>
      <c r="D35" s="23" t="s">
        <v>35</v>
      </c>
      <c r="E35" s="25">
        <v>3</v>
      </c>
      <c r="F35" s="35">
        <v>7.21</v>
      </c>
      <c r="G35" s="26">
        <f t="shared" si="0"/>
        <v>21.63</v>
      </c>
    </row>
    <row r="36" spans="1:7">
      <c r="A36" s="22">
        <v>25</v>
      </c>
      <c r="B36" s="34" t="s">
        <v>51</v>
      </c>
      <c r="C36" s="24" t="s">
        <v>44</v>
      </c>
      <c r="D36" s="23" t="s">
        <v>35</v>
      </c>
      <c r="E36" s="25">
        <v>1</v>
      </c>
      <c r="F36" s="35">
        <v>131.88999999999999</v>
      </c>
      <c r="G36" s="26">
        <f t="shared" si="0"/>
        <v>131.88999999999999</v>
      </c>
    </row>
    <row r="37" spans="1:7">
      <c r="A37" s="22"/>
      <c r="B37" s="34"/>
      <c r="C37" s="24"/>
      <c r="D37" s="23"/>
      <c r="E37" s="25"/>
      <c r="F37" s="35"/>
      <c r="G37" s="26"/>
    </row>
    <row r="38" spans="1:7">
      <c r="A38" s="8"/>
      <c r="B38" s="27" t="s">
        <v>45</v>
      </c>
      <c r="C38" s="27"/>
      <c r="D38" s="27"/>
      <c r="E38" s="27"/>
      <c r="F38" s="28"/>
      <c r="G38" s="32">
        <f>SUM(G12:G37)</f>
        <v>4789.5600000000004</v>
      </c>
    </row>
    <row r="39" spans="1:7">
      <c r="A39" s="8"/>
      <c r="B39" s="27" t="s">
        <v>46</v>
      </c>
      <c r="C39" s="27"/>
      <c r="D39" s="27"/>
      <c r="E39" s="27"/>
      <c r="F39" s="29"/>
      <c r="G39" s="32">
        <f>ROUND(G38*0.21, 2)</f>
        <v>1005.81</v>
      </c>
    </row>
    <row r="40" spans="1:7">
      <c r="A40" s="8"/>
      <c r="B40" s="30" t="s">
        <v>47</v>
      </c>
      <c r="C40" s="30"/>
      <c r="D40" s="30"/>
      <c r="E40" s="30"/>
      <c r="F40" s="31"/>
      <c r="G40" s="33">
        <f>SUM(G38:G39)</f>
        <v>5795.3700000000008</v>
      </c>
    </row>
    <row r="41" spans="1:7">
      <c r="A41" s="8"/>
      <c r="B41" s="9"/>
      <c r="C41" s="9"/>
      <c r="D41" s="9"/>
      <c r="E41" s="9"/>
      <c r="F41" s="16"/>
      <c r="G41" s="16"/>
    </row>
    <row r="42" spans="1:7">
      <c r="A42" s="8"/>
      <c r="B42" s="9"/>
      <c r="C42" s="9"/>
      <c r="D42" s="9"/>
      <c r="E42" s="9"/>
      <c r="F42" s="16"/>
      <c r="G42" s="16"/>
    </row>
    <row r="43" spans="1:7">
      <c r="A43" s="10"/>
      <c r="B43" s="9"/>
      <c r="C43" s="9"/>
      <c r="D43" s="9"/>
      <c r="E43" s="9"/>
      <c r="F43" s="16"/>
      <c r="G43" s="16"/>
    </row>
    <row r="44" spans="1:7">
      <c r="A44" s="10"/>
      <c r="B44" s="9"/>
      <c r="C44" s="9"/>
      <c r="D44" s="9"/>
      <c r="E44" s="9"/>
      <c r="F44" s="16"/>
      <c r="G44" s="16"/>
    </row>
    <row r="45" spans="1:7">
      <c r="A45" s="10"/>
      <c r="B45" s="9"/>
      <c r="C45" s="9"/>
      <c r="D45" s="9"/>
      <c r="E45" s="9"/>
      <c r="F45" s="16"/>
      <c r="G45" s="16"/>
    </row>
    <row r="46" spans="1:7">
      <c r="A46" s="10"/>
      <c r="B46" s="9"/>
      <c r="C46" s="9"/>
      <c r="D46" s="9"/>
      <c r="E46" s="9"/>
      <c r="F46" s="16"/>
      <c r="G46" s="16"/>
    </row>
    <row r="47" spans="1:7">
      <c r="A47" s="10"/>
      <c r="B47" s="9"/>
      <c r="C47" s="9"/>
      <c r="D47" s="9"/>
      <c r="E47" s="9"/>
      <c r="F47" s="16"/>
      <c r="G47" s="16"/>
    </row>
    <row r="48" spans="1:7">
      <c r="A48" s="11"/>
      <c r="B48" s="11"/>
      <c r="C48" s="11"/>
      <c r="D48" s="11"/>
      <c r="E48" s="11"/>
      <c r="F48" s="16"/>
      <c r="G48" s="16"/>
    </row>
    <row r="49" spans="1:7">
      <c r="A49" s="11"/>
      <c r="B49" s="11"/>
      <c r="C49" s="11"/>
      <c r="D49" s="12"/>
      <c r="E49" s="11"/>
      <c r="F49" s="16"/>
      <c r="G49" s="16"/>
    </row>
    <row r="50" spans="1:7">
      <c r="A50" s="11"/>
      <c r="B50" s="11"/>
      <c r="C50" s="11"/>
      <c r="D50" s="11"/>
      <c r="E50" s="11"/>
      <c r="F50" s="16"/>
      <c r="G50" s="16"/>
    </row>
    <row r="51" spans="1:7">
      <c r="A51" s="11"/>
      <c r="B51" s="11"/>
      <c r="C51" s="11"/>
      <c r="D51" s="11"/>
      <c r="E51" s="11"/>
      <c r="F51" s="16"/>
      <c r="G51" s="16"/>
    </row>
    <row r="52" spans="1:7">
      <c r="A52" s="11"/>
      <c r="B52" s="11"/>
      <c r="C52" s="11"/>
      <c r="D52" s="11"/>
      <c r="E52" s="11"/>
      <c r="F52" s="16"/>
      <c r="G52" s="16"/>
    </row>
    <row r="53" spans="1:7">
      <c r="A53" s="11"/>
      <c r="B53" s="11"/>
      <c r="C53" s="11"/>
      <c r="D53" s="11"/>
      <c r="E53" s="11"/>
      <c r="F53" s="16"/>
      <c r="G53" s="16"/>
    </row>
    <row r="54" spans="1:7">
      <c r="A54" s="11"/>
      <c r="B54" s="11"/>
      <c r="C54" s="11"/>
      <c r="D54" s="11"/>
      <c r="E54" s="11"/>
      <c r="F54" s="16"/>
      <c r="G54" s="16"/>
    </row>
    <row r="55" spans="1:7">
      <c r="A55" s="11"/>
      <c r="B55" s="11"/>
      <c r="C55" s="11"/>
      <c r="D55" s="11"/>
      <c r="E55" s="11"/>
      <c r="F55" s="16"/>
      <c r="G55" s="16"/>
    </row>
    <row r="56" spans="1:7">
      <c r="A56" s="11"/>
      <c r="B56" s="11"/>
      <c r="C56" s="11"/>
      <c r="D56" s="11"/>
      <c r="E56" s="11"/>
      <c r="F56" s="16"/>
      <c r="G56" s="16"/>
    </row>
    <row r="57" spans="1:7">
      <c r="A57" s="6"/>
      <c r="B57" s="6"/>
      <c r="C57" s="6"/>
      <c r="D57" s="6"/>
      <c r="E57" s="6"/>
      <c r="F57" s="16"/>
      <c r="G57" s="16"/>
    </row>
    <row r="58" spans="1:7">
      <c r="A58" s="6"/>
      <c r="B58" s="6"/>
      <c r="C58" s="6"/>
      <c r="D58" s="6"/>
      <c r="E58" s="6"/>
      <c r="F58" s="16"/>
      <c r="G58" s="16"/>
    </row>
    <row r="59" spans="1:7">
      <c r="F59" s="17"/>
      <c r="G59" s="17"/>
    </row>
    <row r="60" spans="1:7">
      <c r="F60" s="17"/>
      <c r="G60" s="17"/>
    </row>
    <row r="61" spans="1:7">
      <c r="F61" s="17"/>
      <c r="G61" s="17"/>
    </row>
    <row r="62" spans="1:7">
      <c r="F62" s="17"/>
      <c r="G62" s="17"/>
    </row>
    <row r="63" spans="1:7">
      <c r="F63" s="17"/>
      <c r="G63" s="17"/>
    </row>
    <row r="64" spans="1:7">
      <c r="F64" s="17"/>
      <c r="G64" s="17"/>
    </row>
    <row r="65" spans="6:7">
      <c r="F65" s="17"/>
      <c r="G65" s="17"/>
    </row>
    <row r="66" spans="6:7">
      <c r="F66" s="17"/>
      <c r="G66" s="17"/>
    </row>
    <row r="67" spans="6:7">
      <c r="F67" s="17"/>
      <c r="G67" s="17"/>
    </row>
    <row r="68" spans="6:7">
      <c r="F68" s="17"/>
      <c r="G68" s="17"/>
    </row>
    <row r="69" spans="6:7">
      <c r="F69" s="17"/>
      <c r="G69" s="17"/>
    </row>
    <row r="70" spans="6:7">
      <c r="F70" s="17"/>
      <c r="G70" s="17"/>
    </row>
    <row r="71" spans="6:7">
      <c r="F71" s="17"/>
      <c r="G71" s="17"/>
    </row>
    <row r="72" spans="6:7">
      <c r="F72" s="17"/>
      <c r="G72" s="17"/>
    </row>
    <row r="73" spans="6:7">
      <c r="F73" s="17"/>
      <c r="G73" s="17"/>
    </row>
    <row r="74" spans="6:7">
      <c r="F74" s="17"/>
      <c r="G74" s="17"/>
    </row>
    <row r="75" spans="6:7">
      <c r="F75" s="17"/>
      <c r="G75" s="17"/>
    </row>
    <row r="76" spans="6:7">
      <c r="F76" s="17"/>
      <c r="G76" s="17"/>
    </row>
    <row r="77" spans="6:7">
      <c r="F77" s="17"/>
      <c r="G77" s="17"/>
    </row>
    <row r="78" spans="6:7">
      <c r="F78" s="17"/>
      <c r="G78" s="17"/>
    </row>
    <row r="79" spans="6:7">
      <c r="F79" s="17"/>
      <c r="G79" s="17"/>
    </row>
    <row r="80" spans="6:7">
      <c r="F80" s="17"/>
      <c r="G80" s="17"/>
    </row>
    <row r="81" spans="6:7">
      <c r="F81" s="17"/>
      <c r="G81" s="17"/>
    </row>
    <row r="82" spans="6:7">
      <c r="F82" s="17"/>
      <c r="G82" s="17"/>
    </row>
    <row r="83" spans="6:7">
      <c r="F83" s="17"/>
      <c r="G83" s="17"/>
    </row>
    <row r="84" spans="6:7">
      <c r="F84" s="17"/>
      <c r="G84" s="17"/>
    </row>
    <row r="85" spans="6:7">
      <c r="F85" s="17"/>
      <c r="G85" s="17"/>
    </row>
    <row r="86" spans="6:7">
      <c r="F86" s="17"/>
      <c r="G86" s="17"/>
    </row>
    <row r="87" spans="6:7">
      <c r="F87" s="17"/>
      <c r="G87" s="17"/>
    </row>
    <row r="88" spans="6:7">
      <c r="F88" s="17"/>
      <c r="G88" s="17"/>
    </row>
    <row r="89" spans="6:7">
      <c r="F89" s="17"/>
      <c r="G89" s="17"/>
    </row>
    <row r="90" spans="6:7">
      <c r="F90" s="17"/>
      <c r="G90" s="17"/>
    </row>
    <row r="91" spans="6:7">
      <c r="F91" s="17"/>
      <c r="G91" s="17"/>
    </row>
    <row r="92" spans="6:7">
      <c r="F92" s="17"/>
      <c r="G92" s="17"/>
    </row>
    <row r="93" spans="6:7">
      <c r="F93" s="17"/>
      <c r="G93" s="17"/>
    </row>
    <row r="94" spans="6:7">
      <c r="F94" s="17"/>
      <c r="G94" s="17"/>
    </row>
    <row r="95" spans="6:7">
      <c r="F95" s="17"/>
      <c r="G95" s="17"/>
    </row>
    <row r="96" spans="6:7">
      <c r="F96" s="17"/>
      <c r="G96" s="17"/>
    </row>
    <row r="97" spans="6:7">
      <c r="F97" s="17"/>
      <c r="G97" s="17"/>
    </row>
    <row r="98" spans="6:7">
      <c r="F98" s="17"/>
      <c r="G98" s="17"/>
    </row>
    <row r="99" spans="6:7">
      <c r="F99" s="17"/>
      <c r="G99" s="17"/>
    </row>
    <row r="100" spans="6:7">
      <c r="F100" s="17"/>
      <c r="G100" s="17"/>
    </row>
    <row r="101" spans="6:7">
      <c r="F101" s="17"/>
      <c r="G101" s="17"/>
    </row>
    <row r="102" spans="6:7">
      <c r="F102" s="17"/>
      <c r="G102" s="17"/>
    </row>
    <row r="103" spans="6:7">
      <c r="F103" s="17"/>
      <c r="G103" s="17"/>
    </row>
    <row r="104" spans="6:7">
      <c r="F104" s="17"/>
      <c r="G104" s="17"/>
    </row>
    <row r="105" spans="6:7">
      <c r="F105" s="17"/>
      <c r="G105" s="17"/>
    </row>
    <row r="106" spans="6:7">
      <c r="F106" s="17"/>
      <c r="G106" s="17"/>
    </row>
    <row r="107" spans="6:7">
      <c r="F107" s="17"/>
      <c r="G107" s="17"/>
    </row>
    <row r="108" spans="6:7">
      <c r="F108" s="17"/>
      <c r="G108" s="17"/>
    </row>
    <row r="109" spans="6:7">
      <c r="F109" s="17"/>
      <c r="G109" s="17"/>
    </row>
    <row r="110" spans="6:7">
      <c r="F110" s="17"/>
      <c r="G110" s="17"/>
    </row>
    <row r="111" spans="6:7">
      <c r="F111" s="17"/>
      <c r="G111" s="17"/>
    </row>
    <row r="112" spans="6:7">
      <c r="F112" s="17"/>
      <c r="G112" s="17"/>
    </row>
    <row r="113" spans="6:7">
      <c r="F113" s="17"/>
      <c r="G113" s="17"/>
    </row>
    <row r="114" spans="6:7">
      <c r="F114" s="17"/>
      <c r="G114" s="17"/>
    </row>
    <row r="115" spans="6:7">
      <c r="F115" s="17"/>
      <c r="G115" s="17"/>
    </row>
    <row r="116" spans="6:7">
      <c r="F116" s="17"/>
      <c r="G116" s="17"/>
    </row>
    <row r="117" spans="6:7">
      <c r="F117" s="17"/>
      <c r="G117" s="17"/>
    </row>
    <row r="118" spans="6:7">
      <c r="F118" s="17"/>
      <c r="G118" s="17"/>
    </row>
    <row r="119" spans="6:7">
      <c r="F119" s="17"/>
      <c r="G119" s="17"/>
    </row>
    <row r="120" spans="6:7">
      <c r="F120" s="17"/>
      <c r="G120" s="17"/>
    </row>
    <row r="121" spans="6:7">
      <c r="F121" s="17"/>
      <c r="G121" s="17"/>
    </row>
    <row r="122" spans="6:7">
      <c r="F122" s="17"/>
      <c r="G122" s="17"/>
    </row>
    <row r="123" spans="6:7">
      <c r="F123" s="17"/>
      <c r="G123" s="17"/>
    </row>
    <row r="124" spans="6:7">
      <c r="F124" s="17"/>
      <c r="G124" s="17"/>
    </row>
    <row r="125" spans="6:7">
      <c r="F125" s="17"/>
      <c r="G125" s="17"/>
    </row>
    <row r="126" spans="6:7">
      <c r="F126" s="17"/>
      <c r="G126" s="17"/>
    </row>
    <row r="127" spans="6:7">
      <c r="F127" s="17"/>
      <c r="G127" s="17"/>
    </row>
    <row r="128" spans="6:7">
      <c r="F128" s="17"/>
      <c r="G128" s="17"/>
    </row>
    <row r="129" spans="6:7">
      <c r="F129" s="17"/>
      <c r="G129" s="17"/>
    </row>
    <row r="130" spans="6:7">
      <c r="F130" s="17"/>
      <c r="G130" s="17"/>
    </row>
    <row r="131" spans="6:7">
      <c r="F131" s="17"/>
      <c r="G131" s="17"/>
    </row>
    <row r="132" spans="6:7">
      <c r="F132" s="17"/>
      <c r="G132" s="17"/>
    </row>
    <row r="133" spans="6:7">
      <c r="F133" s="17"/>
      <c r="G133" s="17"/>
    </row>
    <row r="134" spans="6:7">
      <c r="F134" s="17"/>
      <c r="G134" s="17"/>
    </row>
    <row r="135" spans="6:7">
      <c r="F135" s="17"/>
      <c r="G135" s="17"/>
    </row>
    <row r="136" spans="6:7">
      <c r="F136" s="17"/>
      <c r="G136" s="17"/>
    </row>
    <row r="137" spans="6:7">
      <c r="F137" s="17"/>
      <c r="G137" s="17"/>
    </row>
    <row r="138" spans="6:7">
      <c r="F138" s="17"/>
      <c r="G138" s="17"/>
    </row>
    <row r="139" spans="6:7">
      <c r="F139" s="17"/>
      <c r="G139" s="17"/>
    </row>
    <row r="140" spans="6:7">
      <c r="F140" s="17"/>
      <c r="G140" s="17"/>
    </row>
    <row r="141" spans="6:7">
      <c r="F141" s="17"/>
      <c r="G141" s="17"/>
    </row>
    <row r="142" spans="6:7">
      <c r="F142" s="17"/>
      <c r="G142" s="17"/>
    </row>
    <row r="143" spans="6:7">
      <c r="F143" s="17"/>
      <c r="G143" s="17"/>
    </row>
    <row r="144" spans="6:7">
      <c r="F144" s="17"/>
      <c r="G144" s="17"/>
    </row>
    <row r="145" spans="6:7">
      <c r="F145" s="17"/>
      <c r="G145" s="17"/>
    </row>
    <row r="146" spans="6:7">
      <c r="F146" s="17"/>
      <c r="G146" s="17"/>
    </row>
    <row r="147" spans="6:7">
      <c r="F147" s="17"/>
      <c r="G147" s="17"/>
    </row>
    <row r="148" spans="6:7">
      <c r="F148" s="17"/>
      <c r="G148" s="17"/>
    </row>
    <row r="149" spans="6:7">
      <c r="F149" s="17"/>
      <c r="G149" s="17"/>
    </row>
    <row r="150" spans="6:7">
      <c r="F150" s="17"/>
      <c r="G150" s="17"/>
    </row>
    <row r="151" spans="6:7">
      <c r="F151" s="17"/>
      <c r="G151" s="17"/>
    </row>
    <row r="152" spans="6:7">
      <c r="F152" s="17"/>
      <c r="G152" s="17"/>
    </row>
    <row r="153" spans="6:7">
      <c r="F153" s="17"/>
      <c r="G153" s="17"/>
    </row>
    <row r="154" spans="6:7">
      <c r="F154" s="17"/>
      <c r="G154" s="17"/>
    </row>
    <row r="155" spans="6:7">
      <c r="F155" s="17"/>
      <c r="G155" s="17"/>
    </row>
    <row r="156" spans="6:7">
      <c r="F156" s="17"/>
      <c r="G156" s="17"/>
    </row>
    <row r="157" spans="6:7">
      <c r="F157" s="17"/>
      <c r="G157" s="17"/>
    </row>
    <row r="158" spans="6:7">
      <c r="F158" s="17"/>
      <c r="G158" s="17"/>
    </row>
    <row r="159" spans="6:7">
      <c r="F159" s="17"/>
      <c r="G159" s="17"/>
    </row>
    <row r="160" spans="6:7">
      <c r="F160" s="17"/>
      <c r="G160" s="17"/>
    </row>
    <row r="161" spans="6:7">
      <c r="F161" s="17"/>
      <c r="G161" s="17"/>
    </row>
    <row r="162" spans="6:7">
      <c r="F162" s="17"/>
      <c r="G162" s="17"/>
    </row>
    <row r="163" spans="6:7">
      <c r="F163" s="17"/>
      <c r="G163" s="17"/>
    </row>
  </sheetData>
  <mergeCells count="11">
    <mergeCell ref="A10:A11"/>
    <mergeCell ref="B10:B11"/>
    <mergeCell ref="D10:D11"/>
    <mergeCell ref="E10:E11"/>
    <mergeCell ref="C10:C11"/>
    <mergeCell ref="C6:G6"/>
    <mergeCell ref="C7:G7"/>
    <mergeCell ref="C8:G8"/>
    <mergeCell ref="A6:B6"/>
    <mergeCell ref="A7:B7"/>
    <mergeCell ref="A8:B8"/>
  </mergeCells>
  <pageMargins left="0.19685039370078741" right="0.19685039370078741" top="0.78740157480314965" bottom="0.39370078740157483" header="0.39370078740157483" footer="0.3937007874015748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Spausdinimo variantas</vt:lpstr>
      <vt:lpstr>'Spausdinimo variantas'!Print_Area</vt:lpstr>
    </vt:vector>
  </TitlesOfParts>
  <Company>Astera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Marius</dc:creator>
  <cp:lastModifiedBy>Agnė</cp:lastModifiedBy>
  <cp:lastPrinted>2021-09-17T08:07:54Z</cp:lastPrinted>
  <dcterms:created xsi:type="dcterms:W3CDTF">2019-05-30T12:34:03Z</dcterms:created>
  <dcterms:modified xsi:type="dcterms:W3CDTF">2021-09-17T08:08:05Z</dcterms:modified>
</cp:coreProperties>
</file>